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РАЙОН" sheetId="1" r:id="rId1"/>
  </sheets>
  <definedNames>
    <definedName name="_xlnm.Print_Titles" localSheetId="0">'РАЙОН'!$3:$4</definedName>
    <definedName name="_xlnm.Print_Area" localSheetId="0">'РАЙОН'!$A$1:$F$69</definedName>
  </definedNames>
  <calcPr fullCalcOnLoad="1"/>
</workbook>
</file>

<file path=xl/sharedStrings.xml><?xml version="1.0" encoding="utf-8"?>
<sst xmlns="http://schemas.openxmlformats.org/spreadsheetml/2006/main" count="119" uniqueCount="73">
  <si>
    <t>Наименование показателей</t>
  </si>
  <si>
    <t>Ед.
изм.</t>
  </si>
  <si>
    <t>годы</t>
  </si>
  <si>
    <t>ПЛОЩАДЬ на 01.01:</t>
  </si>
  <si>
    <t xml:space="preserve">                      сельхозугодий</t>
  </si>
  <si>
    <t>га</t>
  </si>
  <si>
    <t xml:space="preserve">                   пашни</t>
  </si>
  <si>
    <t>БАЛЛ:</t>
  </si>
  <si>
    <t xml:space="preserve">                   сельхозугодий</t>
  </si>
  <si>
    <t>х</t>
  </si>
  <si>
    <t>%</t>
  </si>
  <si>
    <t>ПРОИЗВОДСТВО:</t>
  </si>
  <si>
    <t>тонн</t>
  </si>
  <si>
    <t>сахарной свеклы</t>
  </si>
  <si>
    <t>маслосемян рапса</t>
  </si>
  <si>
    <t>картофеля</t>
  </si>
  <si>
    <t>овощей</t>
  </si>
  <si>
    <t>молока</t>
  </si>
  <si>
    <t>скота и птицы (реализация)</t>
  </si>
  <si>
    <t>УРОЖАЙНОСТЬ:</t>
  </si>
  <si>
    <t>ц/га</t>
  </si>
  <si>
    <t>Выход кормовых единиц</t>
  </si>
  <si>
    <t>с 1 га сельхозугодий</t>
  </si>
  <si>
    <t>ц.к.ед.</t>
  </si>
  <si>
    <t>с 1 га пашни</t>
  </si>
  <si>
    <t>Заготовлено кормов ВСЕГО</t>
  </si>
  <si>
    <t>тонн.к.ед.</t>
  </si>
  <si>
    <t>в том числе кормов из трав</t>
  </si>
  <si>
    <t>Заготовлено кормов в расчете на 1 условную голову скота всего кормов</t>
  </si>
  <si>
    <t>ПРОДУКТИВНОСТЬ:</t>
  </si>
  <si>
    <t>средний удой молока от коровы</t>
  </si>
  <si>
    <t>кг</t>
  </si>
  <si>
    <t>среднесуточный привес на выращивании и откорме</t>
  </si>
  <si>
    <t>крупного рогатого скота</t>
  </si>
  <si>
    <t>грамм</t>
  </si>
  <si>
    <t>свиней</t>
  </si>
  <si>
    <t>Численность скота на конец периода</t>
  </si>
  <si>
    <t xml:space="preserve">   крупного рогатого скота</t>
  </si>
  <si>
    <t>гол</t>
  </si>
  <si>
    <t xml:space="preserve">        в том числе коров</t>
  </si>
  <si>
    <t>Инвестиции в основной капитал</t>
  </si>
  <si>
    <t>Выручка от реализации продукции, работ и услуг (с налогами)</t>
  </si>
  <si>
    <t>Прибыль от реализации продукции, работ и услуг</t>
  </si>
  <si>
    <t>Чистая прибыль</t>
  </si>
  <si>
    <t>Рентабельность продаж</t>
  </si>
  <si>
    <t>Уровень рентабельности от реализации продукции, работ и услуг</t>
  </si>
  <si>
    <t>Уровень рентабельности по чистой прибыли</t>
  </si>
  <si>
    <t>Выручка от реализации продукции, работ и услуг на 100 га сельхозугодий</t>
  </si>
  <si>
    <t>Прибыль от реализации продукции на 100 га сельхозугодий</t>
  </si>
  <si>
    <t>Дебиторская задолженность</t>
  </si>
  <si>
    <t>Долги - всего</t>
  </si>
  <si>
    <t xml:space="preserve"> в том числе кредиторская задолженность</t>
  </si>
  <si>
    <t xml:space="preserve">           из нее лизинг</t>
  </si>
  <si>
    <t>краткосрочные кредиты</t>
  </si>
  <si>
    <t>долгосрочные кредиты</t>
  </si>
  <si>
    <t xml:space="preserve">          из них на жилье</t>
  </si>
  <si>
    <t>бюджетные ссуды и займы</t>
  </si>
  <si>
    <t>Приходится долгов на 100 га сельхозугодий</t>
  </si>
  <si>
    <t>Выручка от реализации на одного среднесписочного работника</t>
  </si>
  <si>
    <t>Соотношение темпа роста выручки на 1 работника над темпом роста среднемесячной заработной платы</t>
  </si>
  <si>
    <t>коэф.</t>
  </si>
  <si>
    <t>Среднесписочная численность работников</t>
  </si>
  <si>
    <t>чел.</t>
  </si>
  <si>
    <t>Среднемесячная заработная плата одного работника</t>
  </si>
  <si>
    <t>Удельный вес фонда заработной платы (с отчислениями в ФСЗН) в выручке от реализации</t>
  </si>
  <si>
    <t>Темп роста валовой продукции сельского хозяйства</t>
  </si>
  <si>
    <t>руб</t>
  </si>
  <si>
    <t>тыс. руб.</t>
  </si>
  <si>
    <r>
      <t>зерна (в весе после доработки)</t>
    </r>
    <r>
      <rPr>
        <sz val="9"/>
        <rFont val="Times New Roman"/>
        <family val="1"/>
      </rPr>
      <t>(с кукурузой)</t>
    </r>
  </si>
  <si>
    <r>
      <t>зерна (в весе после доработки)</t>
    </r>
    <r>
      <rPr>
        <sz val="10"/>
        <rFont val="Times New Roman"/>
        <family val="1"/>
      </rPr>
      <t>с кукурузой</t>
    </r>
  </si>
  <si>
    <t>2016г. в %  +,- к 2015 г.</t>
  </si>
  <si>
    <t xml:space="preserve"> ОСНОВНЫЕ ПРОИЗВОДСТВЕННО-ЭКОНОМИЧЕСКИЕ ПОКАЗАТЕЛИ
по Зельвенскому   району за 2015-2017 годы </t>
  </si>
  <si>
    <t>2017г. в %  +,- к 2016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</si>
</sst>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tabSelected="1" view="pageBreakPreview" zoomScale="90" zoomScaleSheetLayoutView="90" zoomScalePageLayoutView="0" workbookViewId="0" topLeftCell="A25">
      <selection activeCell="D32" sqref="D32"/>
    </sheetView>
  </sheetViews>
  <sheetFormatPr defaultColWidth="9.140625" defaultRowHeight="15"/>
  <cols>
    <col min="1" max="1" width="34.7109375" style="3" customWidth="1"/>
    <col min="2" max="2" width="11.140625" style="3" customWidth="1"/>
    <col min="3" max="3" width="10.421875" style="3" customWidth="1"/>
    <col min="4" max="4" width="10.57421875" style="3" customWidth="1"/>
    <col min="5" max="5" width="10.421875" style="3" customWidth="1"/>
    <col min="6" max="6" width="10.7109375" style="3" customWidth="1"/>
    <col min="7" max="16384" width="9.140625" style="3" customWidth="1"/>
  </cols>
  <sheetData>
    <row r="1" spans="1:5" ht="17.25">
      <c r="A1" s="1"/>
      <c r="B1" s="2"/>
      <c r="C1" s="2"/>
      <c r="D1" s="2"/>
      <c r="E1" s="2"/>
    </row>
    <row r="2" spans="1:6" ht="63.75" customHeight="1">
      <c r="A2" s="33" t="s">
        <v>71</v>
      </c>
      <c r="B2" s="33"/>
      <c r="C2" s="33"/>
      <c r="D2" s="33"/>
      <c r="E2" s="33"/>
      <c r="F2" s="33"/>
    </row>
    <row r="3" spans="1:6" ht="59.25" customHeight="1">
      <c r="A3" s="31" t="s">
        <v>0</v>
      </c>
      <c r="B3" s="31" t="s">
        <v>1</v>
      </c>
      <c r="C3" s="34" t="s">
        <v>2</v>
      </c>
      <c r="D3" s="34"/>
      <c r="E3" s="34"/>
      <c r="F3" s="35" t="s">
        <v>72</v>
      </c>
    </row>
    <row r="4" spans="1:6" ht="59.25" customHeight="1">
      <c r="A4" s="32"/>
      <c r="B4" s="31"/>
      <c r="C4" s="25">
        <v>2015</v>
      </c>
      <c r="D4" s="25">
        <v>2016</v>
      </c>
      <c r="E4" s="25">
        <v>2017</v>
      </c>
      <c r="F4" s="35"/>
    </row>
    <row r="5" spans="1:6" ht="27.75" customHeight="1">
      <c r="A5" s="6" t="s">
        <v>3</v>
      </c>
      <c r="B5" s="4"/>
      <c r="C5" s="4"/>
      <c r="D5" s="4"/>
      <c r="E5" s="4"/>
      <c r="F5" s="4"/>
    </row>
    <row r="6" spans="1:6" ht="17.25">
      <c r="A6" s="7" t="s">
        <v>4</v>
      </c>
      <c r="B6" s="5" t="s">
        <v>5</v>
      </c>
      <c r="C6" s="18">
        <v>56406</v>
      </c>
      <c r="D6" s="18">
        <v>56925</v>
      </c>
      <c r="E6" s="18">
        <v>56950</v>
      </c>
      <c r="F6" s="19">
        <f>E6/D6*100</f>
        <v>100.04391743522179</v>
      </c>
    </row>
    <row r="7" spans="1:6" ht="17.25">
      <c r="A7" s="8" t="s">
        <v>6</v>
      </c>
      <c r="B7" s="5" t="s">
        <v>5</v>
      </c>
      <c r="C7" s="18">
        <v>38462</v>
      </c>
      <c r="D7" s="18">
        <v>39054</v>
      </c>
      <c r="E7" s="18">
        <v>39054</v>
      </c>
      <c r="F7" s="19">
        <f>E7/D7*100</f>
        <v>100</v>
      </c>
    </row>
    <row r="8" spans="1:6" ht="22.5" customHeight="1">
      <c r="A8" s="9" t="s">
        <v>7</v>
      </c>
      <c r="B8" s="5"/>
      <c r="C8" s="18"/>
      <c r="D8" s="18"/>
      <c r="E8" s="18"/>
      <c r="F8" s="19"/>
    </row>
    <row r="9" spans="1:6" ht="17.25">
      <c r="A9" s="8" t="s">
        <v>8</v>
      </c>
      <c r="B9" s="5"/>
      <c r="C9" s="18">
        <v>34.6</v>
      </c>
      <c r="D9" s="18">
        <v>34.6</v>
      </c>
      <c r="E9" s="18">
        <v>35.6</v>
      </c>
      <c r="F9" s="28" t="s">
        <v>9</v>
      </c>
    </row>
    <row r="10" spans="1:8" ht="17.25">
      <c r="A10" s="8" t="s">
        <v>6</v>
      </c>
      <c r="B10" s="5"/>
      <c r="C10" s="18">
        <v>37.3</v>
      </c>
      <c r="D10" s="18">
        <v>37.3</v>
      </c>
      <c r="E10" s="18">
        <v>38.7</v>
      </c>
      <c r="F10" s="28" t="s">
        <v>9</v>
      </c>
      <c r="H10" s="27"/>
    </row>
    <row r="11" spans="1:6" ht="37.5" customHeight="1">
      <c r="A11" s="14" t="s">
        <v>65</v>
      </c>
      <c r="B11" s="5" t="s">
        <v>10</v>
      </c>
      <c r="C11" s="19">
        <v>97.4</v>
      </c>
      <c r="D11" s="22">
        <v>94.2</v>
      </c>
      <c r="E11" s="22">
        <v>113.8</v>
      </c>
      <c r="F11" s="19">
        <f>E11-100</f>
        <v>13.799999999999997</v>
      </c>
    </row>
    <row r="12" spans="1:6" ht="28.5" customHeight="1">
      <c r="A12" s="6" t="s">
        <v>11</v>
      </c>
      <c r="B12" s="5"/>
      <c r="C12" s="18"/>
      <c r="D12" s="18"/>
      <c r="E12" s="18"/>
      <c r="F12" s="18"/>
    </row>
    <row r="13" spans="1:6" ht="17.25">
      <c r="A13" s="8" t="s">
        <v>68</v>
      </c>
      <c r="B13" s="5" t="s">
        <v>12</v>
      </c>
      <c r="C13" s="18">
        <v>94147</v>
      </c>
      <c r="D13" s="18">
        <v>63790</v>
      </c>
      <c r="E13" s="18">
        <v>77691</v>
      </c>
      <c r="F13" s="19">
        <f aca="true" t="shared" si="0" ref="F13:F20">E13/D13*100</f>
        <v>121.79181689920051</v>
      </c>
    </row>
    <row r="14" spans="1:6" ht="17.25">
      <c r="A14" s="8" t="s">
        <v>13</v>
      </c>
      <c r="B14" s="5" t="s">
        <v>12</v>
      </c>
      <c r="C14" s="18">
        <v>42884</v>
      </c>
      <c r="D14" s="18">
        <v>47860</v>
      </c>
      <c r="E14" s="18">
        <v>46769</v>
      </c>
      <c r="F14" s="19">
        <f t="shared" si="0"/>
        <v>97.72043460091935</v>
      </c>
    </row>
    <row r="15" spans="1:6" ht="17.25">
      <c r="A15" s="8" t="s">
        <v>14</v>
      </c>
      <c r="B15" s="5" t="s">
        <v>12</v>
      </c>
      <c r="C15" s="18">
        <v>6929</v>
      </c>
      <c r="D15" s="18">
        <v>2246</v>
      </c>
      <c r="E15" s="18">
        <v>6974</v>
      </c>
      <c r="F15" s="19">
        <f t="shared" si="0"/>
        <v>310.50756901157615</v>
      </c>
    </row>
    <row r="16" spans="1:6" ht="17.25">
      <c r="A16" s="8" t="s">
        <v>15</v>
      </c>
      <c r="B16" s="5" t="s">
        <v>12</v>
      </c>
      <c r="C16" s="18">
        <v>3879</v>
      </c>
      <c r="D16" s="18">
        <v>4926</v>
      </c>
      <c r="E16" s="18">
        <v>5418</v>
      </c>
      <c r="F16" s="19">
        <f t="shared" si="0"/>
        <v>109.98781973203411</v>
      </c>
    </row>
    <row r="17" spans="1:6" ht="17.25">
      <c r="A17" s="8" t="s">
        <v>16</v>
      </c>
      <c r="B17" s="5" t="s">
        <v>12</v>
      </c>
      <c r="C17" s="18"/>
      <c r="D17" s="18"/>
      <c r="E17" s="18"/>
      <c r="F17" s="19"/>
    </row>
    <row r="18" spans="1:6" ht="12" customHeight="1">
      <c r="A18" s="8"/>
      <c r="B18" s="5"/>
      <c r="C18" s="18"/>
      <c r="D18" s="18"/>
      <c r="E18" s="18"/>
      <c r="F18" s="19"/>
    </row>
    <row r="19" spans="1:6" ht="17.25">
      <c r="A19" s="8" t="s">
        <v>17</v>
      </c>
      <c r="B19" s="5" t="s">
        <v>12</v>
      </c>
      <c r="C19" s="18">
        <v>54571</v>
      </c>
      <c r="D19" s="18">
        <v>55292</v>
      </c>
      <c r="E19" s="18">
        <v>57265</v>
      </c>
      <c r="F19" s="19">
        <f t="shared" si="0"/>
        <v>103.56832814873762</v>
      </c>
    </row>
    <row r="20" spans="1:6" ht="17.25">
      <c r="A20" s="8" t="s">
        <v>18</v>
      </c>
      <c r="B20" s="5" t="s">
        <v>12</v>
      </c>
      <c r="C20" s="18">
        <v>11145</v>
      </c>
      <c r="D20" s="18">
        <v>11660</v>
      </c>
      <c r="E20" s="18">
        <v>10896</v>
      </c>
      <c r="F20" s="19">
        <f t="shared" si="0"/>
        <v>93.44768439108063</v>
      </c>
    </row>
    <row r="21" spans="1:6" ht="24.75" customHeight="1">
      <c r="A21" s="6" t="s">
        <v>19</v>
      </c>
      <c r="B21" s="5"/>
      <c r="C21" s="18"/>
      <c r="D21" s="18"/>
      <c r="E21" s="18"/>
      <c r="F21" s="19"/>
    </row>
    <row r="22" spans="1:6" ht="17.25">
      <c r="A22" s="8" t="s">
        <v>69</v>
      </c>
      <c r="B22" s="5" t="s">
        <v>20</v>
      </c>
      <c r="C22" s="18">
        <v>56.7</v>
      </c>
      <c r="D22" s="18">
        <v>41.6</v>
      </c>
      <c r="E22" s="18">
        <v>46.1</v>
      </c>
      <c r="F22" s="19">
        <f>E22-D22</f>
        <v>4.5</v>
      </c>
    </row>
    <row r="23" spans="1:6" ht="17.25">
      <c r="A23" s="8" t="s">
        <v>13</v>
      </c>
      <c r="B23" s="5" t="s">
        <v>20</v>
      </c>
      <c r="C23" s="18">
        <v>335</v>
      </c>
      <c r="D23" s="18">
        <v>435</v>
      </c>
      <c r="E23" s="18">
        <v>422</v>
      </c>
      <c r="F23" s="19">
        <f>E23-D23</f>
        <v>-13</v>
      </c>
    </row>
    <row r="24" spans="1:6" ht="17.25">
      <c r="A24" s="8" t="s">
        <v>14</v>
      </c>
      <c r="B24" s="5" t="s">
        <v>20</v>
      </c>
      <c r="C24" s="18">
        <v>24.3</v>
      </c>
      <c r="D24" s="18">
        <v>9.1</v>
      </c>
      <c r="E24" s="19">
        <v>25</v>
      </c>
      <c r="F24" s="19">
        <f>E24-D24</f>
        <v>15.9</v>
      </c>
    </row>
    <row r="25" spans="1:6" ht="17.25">
      <c r="A25" s="8" t="s">
        <v>15</v>
      </c>
      <c r="B25" s="5" t="s">
        <v>20</v>
      </c>
      <c r="C25" s="18">
        <v>158</v>
      </c>
      <c r="D25" s="18">
        <v>251</v>
      </c>
      <c r="E25" s="18">
        <v>417</v>
      </c>
      <c r="F25" s="19">
        <f>E25-D25</f>
        <v>166</v>
      </c>
    </row>
    <row r="26" spans="1:6" ht="17.25">
      <c r="A26" s="8"/>
      <c r="B26" s="5"/>
      <c r="C26" s="18"/>
      <c r="D26" s="18"/>
      <c r="E26" s="18"/>
      <c r="F26" s="19"/>
    </row>
    <row r="27" spans="1:6" ht="17.25">
      <c r="A27" s="8"/>
      <c r="B27" s="5"/>
      <c r="C27" s="18"/>
      <c r="D27" s="18"/>
      <c r="E27" s="18"/>
      <c r="F27" s="19"/>
    </row>
    <row r="28" spans="1:6" ht="22.5" customHeight="1">
      <c r="A28" s="6" t="s">
        <v>21</v>
      </c>
      <c r="B28" s="5"/>
      <c r="C28" s="18"/>
      <c r="D28" s="18"/>
      <c r="E28" s="18"/>
      <c r="F28" s="19"/>
    </row>
    <row r="29" spans="1:6" ht="17.25">
      <c r="A29" s="11" t="s">
        <v>22</v>
      </c>
      <c r="B29" s="5" t="s">
        <v>23</v>
      </c>
      <c r="C29" s="18">
        <v>45.5</v>
      </c>
      <c r="D29" s="18">
        <v>38.3</v>
      </c>
      <c r="E29" s="18">
        <v>46.5</v>
      </c>
      <c r="F29" s="19">
        <f>E29/D29*100</f>
        <v>121.4099216710183</v>
      </c>
    </row>
    <row r="30" spans="1:6" ht="17.25">
      <c r="A30" s="11" t="s">
        <v>24</v>
      </c>
      <c r="B30" s="5" t="s">
        <v>23</v>
      </c>
      <c r="C30" s="18">
        <v>57.2</v>
      </c>
      <c r="D30" s="18">
        <v>47.1</v>
      </c>
      <c r="E30" s="18">
        <v>57.9</v>
      </c>
      <c r="F30" s="19">
        <f>E30/D30*100</f>
        <v>122.92993630573248</v>
      </c>
    </row>
    <row r="31" spans="1:6" ht="17.25">
      <c r="A31" s="6" t="s">
        <v>25</v>
      </c>
      <c r="B31" s="5" t="s">
        <v>26</v>
      </c>
      <c r="C31" s="18">
        <v>110707</v>
      </c>
      <c r="D31" s="18">
        <v>121574</v>
      </c>
      <c r="E31" s="18">
        <v>137006</v>
      </c>
      <c r="F31" s="19">
        <f>E31/D31*100</f>
        <v>112.6935035451659</v>
      </c>
    </row>
    <row r="32" spans="1:6" ht="23.25" customHeight="1">
      <c r="A32" s="8" t="s">
        <v>27</v>
      </c>
      <c r="B32" s="5" t="s">
        <v>26</v>
      </c>
      <c r="C32" s="18">
        <v>62404</v>
      </c>
      <c r="D32" s="18">
        <v>76531</v>
      </c>
      <c r="E32" s="18">
        <v>89717</v>
      </c>
      <c r="F32" s="19">
        <f>E32/D32*100</f>
        <v>117.22961936992853</v>
      </c>
    </row>
    <row r="33" spans="1:6" ht="49.5">
      <c r="A33" s="12" t="s">
        <v>28</v>
      </c>
      <c r="B33" s="5" t="s">
        <v>23</v>
      </c>
      <c r="C33" s="18">
        <v>37</v>
      </c>
      <c r="D33" s="18">
        <v>40.7</v>
      </c>
      <c r="E33" s="18">
        <v>47.2</v>
      </c>
      <c r="F33" s="19">
        <f>E33-D33</f>
        <v>6.5</v>
      </c>
    </row>
    <row r="34" spans="1:6" ht="24.75" customHeight="1">
      <c r="A34" s="8" t="s">
        <v>27</v>
      </c>
      <c r="B34" s="5" t="s">
        <v>23</v>
      </c>
      <c r="C34" s="18">
        <v>22.4</v>
      </c>
      <c r="D34" s="18">
        <v>27.7</v>
      </c>
      <c r="E34" s="18">
        <v>32.3</v>
      </c>
      <c r="F34" s="19">
        <f aca="true" t="shared" si="1" ref="F34:F39">E34-D34</f>
        <v>4.599999999999998</v>
      </c>
    </row>
    <row r="35" spans="1:6" ht="17.25">
      <c r="A35" s="6" t="s">
        <v>29</v>
      </c>
      <c r="B35" s="5"/>
      <c r="C35" s="18"/>
      <c r="D35" s="18"/>
      <c r="E35" s="18"/>
      <c r="F35" s="19"/>
    </row>
    <row r="36" spans="1:6" ht="17.25">
      <c r="A36" s="10" t="s">
        <v>30</v>
      </c>
      <c r="B36" s="5" t="s">
        <v>31</v>
      </c>
      <c r="C36" s="18">
        <v>4757</v>
      </c>
      <c r="D36" s="18">
        <v>4783</v>
      </c>
      <c r="E36" s="18">
        <v>4981</v>
      </c>
      <c r="F36" s="20">
        <f t="shared" si="1"/>
        <v>198</v>
      </c>
    </row>
    <row r="37" spans="1:6" ht="33.75" customHeight="1">
      <c r="A37" s="17" t="s">
        <v>32</v>
      </c>
      <c r="B37" s="10"/>
      <c r="C37" s="18"/>
      <c r="D37" s="18"/>
      <c r="E37" s="18"/>
      <c r="F37" s="19"/>
    </row>
    <row r="38" spans="1:6" ht="17.25">
      <c r="A38" s="10" t="s">
        <v>33</v>
      </c>
      <c r="B38" s="5" t="s">
        <v>34</v>
      </c>
      <c r="C38" s="18">
        <v>708</v>
      </c>
      <c r="D38" s="18">
        <v>714</v>
      </c>
      <c r="E38" s="18">
        <v>700</v>
      </c>
      <c r="F38" s="19">
        <f t="shared" si="1"/>
        <v>-14</v>
      </c>
    </row>
    <row r="39" spans="1:6" ht="17.25">
      <c r="A39" s="10" t="s">
        <v>35</v>
      </c>
      <c r="B39" s="5" t="s">
        <v>34</v>
      </c>
      <c r="C39" s="18">
        <v>551</v>
      </c>
      <c r="D39" s="18">
        <v>537</v>
      </c>
      <c r="E39" s="18">
        <v>564</v>
      </c>
      <c r="F39" s="19">
        <f t="shared" si="1"/>
        <v>27</v>
      </c>
    </row>
    <row r="40" spans="1:6" ht="17.25">
      <c r="A40" s="13"/>
      <c r="B40" s="5"/>
      <c r="C40" s="18"/>
      <c r="D40" s="18"/>
      <c r="E40" s="18"/>
      <c r="F40" s="19"/>
    </row>
    <row r="41" spans="1:6" ht="17.25">
      <c r="A41" s="6" t="s">
        <v>36</v>
      </c>
      <c r="B41" s="5"/>
      <c r="C41" s="18"/>
      <c r="D41" s="18"/>
      <c r="E41" s="18"/>
      <c r="F41" s="19"/>
    </row>
    <row r="42" spans="1:6" ht="17.25">
      <c r="A42" s="8" t="s">
        <v>37</v>
      </c>
      <c r="B42" s="5" t="s">
        <v>38</v>
      </c>
      <c r="C42" s="18">
        <v>37660</v>
      </c>
      <c r="D42" s="18">
        <v>37397</v>
      </c>
      <c r="E42" s="18">
        <v>37719</v>
      </c>
      <c r="F42" s="19">
        <f>E42/D42*100</f>
        <v>100.8610316335535</v>
      </c>
    </row>
    <row r="43" spans="1:7" ht="17.25">
      <c r="A43" s="13" t="s">
        <v>39</v>
      </c>
      <c r="B43" s="5" t="s">
        <v>38</v>
      </c>
      <c r="C43" s="18">
        <v>11805</v>
      </c>
      <c r="D43" s="21">
        <v>11740</v>
      </c>
      <c r="E43" s="21">
        <v>11726</v>
      </c>
      <c r="F43" s="19">
        <f aca="true" t="shared" si="2" ref="F43:F49">E43/D43*100</f>
        <v>99.88074957410562</v>
      </c>
      <c r="G43" s="29"/>
    </row>
    <row r="44" spans="1:6" ht="17.25">
      <c r="A44" s="13" t="s">
        <v>35</v>
      </c>
      <c r="B44" s="5" t="s">
        <v>38</v>
      </c>
      <c r="C44" s="18">
        <v>32371</v>
      </c>
      <c r="D44" s="18">
        <v>35999</v>
      </c>
      <c r="E44" s="18">
        <v>35950</v>
      </c>
      <c r="F44" s="19">
        <f t="shared" si="2"/>
        <v>99.86388510791967</v>
      </c>
    </row>
    <row r="45" spans="1:6" ht="24" customHeight="1">
      <c r="A45" s="14" t="s">
        <v>40</v>
      </c>
      <c r="B45" s="5" t="s">
        <v>67</v>
      </c>
      <c r="C45" s="20">
        <v>8823</v>
      </c>
      <c r="D45" s="26">
        <v>7047</v>
      </c>
      <c r="E45" s="26">
        <v>10786</v>
      </c>
      <c r="F45" s="19">
        <f t="shared" si="2"/>
        <v>153.0580388817937</v>
      </c>
    </row>
    <row r="46" spans="1:6" ht="33.75" customHeight="1" hidden="1">
      <c r="A46" s="31" t="s">
        <v>0</v>
      </c>
      <c r="B46" s="31" t="s">
        <v>1</v>
      </c>
      <c r="C46" s="34" t="s">
        <v>2</v>
      </c>
      <c r="D46" s="34"/>
      <c r="E46" s="34"/>
      <c r="F46" s="35" t="s">
        <v>70</v>
      </c>
    </row>
    <row r="47" spans="1:6" ht="63" customHeight="1" hidden="1">
      <c r="A47" s="32"/>
      <c r="B47" s="31"/>
      <c r="C47" s="25">
        <v>2014</v>
      </c>
      <c r="D47" s="25">
        <v>2015</v>
      </c>
      <c r="E47" s="25">
        <v>2016</v>
      </c>
      <c r="F47" s="35"/>
    </row>
    <row r="48" spans="1:6" ht="49.5">
      <c r="A48" s="14" t="s">
        <v>41</v>
      </c>
      <c r="B48" s="5" t="s">
        <v>67</v>
      </c>
      <c r="C48" s="21">
        <v>52925</v>
      </c>
      <c r="D48" s="21">
        <v>53526</v>
      </c>
      <c r="E48" s="21">
        <v>62436</v>
      </c>
      <c r="F48" s="19">
        <f t="shared" si="2"/>
        <v>116.64611590628853</v>
      </c>
    </row>
    <row r="49" spans="1:6" ht="33">
      <c r="A49" s="14" t="s">
        <v>42</v>
      </c>
      <c r="B49" s="5" t="s">
        <v>67</v>
      </c>
      <c r="C49" s="21">
        <v>2322</v>
      </c>
      <c r="D49" s="21">
        <v>975</v>
      </c>
      <c r="E49" s="21">
        <v>4517</v>
      </c>
      <c r="F49" s="19">
        <f t="shared" si="2"/>
        <v>463.28205128205127</v>
      </c>
    </row>
    <row r="50" spans="1:6" ht="17.25">
      <c r="A50" s="7" t="s">
        <v>43</v>
      </c>
      <c r="B50" s="5" t="s">
        <v>67</v>
      </c>
      <c r="C50" s="21">
        <v>2538</v>
      </c>
      <c r="D50" s="21">
        <v>1244</v>
      </c>
      <c r="E50" s="21">
        <v>4874</v>
      </c>
      <c r="F50" s="19">
        <f>E50/D50*100</f>
        <v>391.8006430868167</v>
      </c>
    </row>
    <row r="51" spans="1:6" ht="24" customHeight="1">
      <c r="A51" s="14" t="s">
        <v>44</v>
      </c>
      <c r="B51" s="5" t="s">
        <v>10</v>
      </c>
      <c r="C51" s="19">
        <f>C49/C48*100</f>
        <v>4.387340576287199</v>
      </c>
      <c r="D51" s="19">
        <f>D49/D48*100</f>
        <v>1.8215446698800584</v>
      </c>
      <c r="E51" s="19">
        <f>E49/E48*100</f>
        <v>7.234608238836569</v>
      </c>
      <c r="F51" s="19">
        <f>E51-D51</f>
        <v>5.4130635689565105</v>
      </c>
    </row>
    <row r="52" spans="1:6" ht="49.5">
      <c r="A52" s="14" t="s">
        <v>45</v>
      </c>
      <c r="B52" s="5" t="s">
        <v>10</v>
      </c>
      <c r="C52" s="21">
        <v>5.1</v>
      </c>
      <c r="D52" s="21">
        <v>2.1</v>
      </c>
      <c r="E52" s="21">
        <v>8.7</v>
      </c>
      <c r="F52" s="18">
        <f>E52-D52</f>
        <v>6.6</v>
      </c>
    </row>
    <row r="53" spans="1:6" ht="33">
      <c r="A53" s="14" t="s">
        <v>46</v>
      </c>
      <c r="B53" s="5" t="s">
        <v>10</v>
      </c>
      <c r="C53" s="22">
        <v>5.6</v>
      </c>
      <c r="D53" s="22">
        <v>2.6</v>
      </c>
      <c r="E53" s="22">
        <v>9.7</v>
      </c>
      <c r="F53" s="18">
        <f>E53-D53</f>
        <v>7.1</v>
      </c>
    </row>
    <row r="54" spans="1:6" ht="49.5">
      <c r="A54" s="14" t="s">
        <v>47</v>
      </c>
      <c r="B54" s="5" t="s">
        <v>67</v>
      </c>
      <c r="C54" s="19">
        <f>C48/C6*100</f>
        <v>93.82867070878984</v>
      </c>
      <c r="D54" s="19">
        <f>D48/D6*100</f>
        <v>94.02898550724638</v>
      </c>
      <c r="E54" s="19">
        <f>E48/E6*100</f>
        <v>109.63301141352065</v>
      </c>
      <c r="F54" s="19">
        <f>E54/D54*100</f>
        <v>116.59491041203644</v>
      </c>
    </row>
    <row r="55" spans="1:6" ht="49.5">
      <c r="A55" s="14" t="s">
        <v>48</v>
      </c>
      <c r="B55" s="5" t="s">
        <v>67</v>
      </c>
      <c r="C55" s="23">
        <f>C49/C6*100</f>
        <v>4.1165833421976386</v>
      </c>
      <c r="D55" s="23">
        <f>D49/D6*100</f>
        <v>1.7127799736495388</v>
      </c>
      <c r="E55" s="23">
        <f>E49/E6*100</f>
        <v>7.9315188762072</v>
      </c>
      <c r="F55" s="19">
        <f aca="true" t="shared" si="3" ref="F55:F65">E55/D55*100</f>
        <v>463.0786790031742</v>
      </c>
    </row>
    <row r="56" spans="1:6" ht="17.25">
      <c r="A56" s="7" t="s">
        <v>49</v>
      </c>
      <c r="B56" s="5" t="s">
        <v>67</v>
      </c>
      <c r="C56" s="21">
        <v>2123</v>
      </c>
      <c r="D56" s="21">
        <v>2084</v>
      </c>
      <c r="E56" s="21">
        <v>3532</v>
      </c>
      <c r="F56" s="19">
        <f t="shared" si="3"/>
        <v>169.48176583493282</v>
      </c>
    </row>
    <row r="57" spans="1:6" ht="17.25">
      <c r="A57" s="6" t="s">
        <v>50</v>
      </c>
      <c r="B57" s="5" t="s">
        <v>67</v>
      </c>
      <c r="C57" s="18">
        <f>C58+C60+C61+C63</f>
        <v>49682</v>
      </c>
      <c r="D57" s="18">
        <f>D58+D60+D61+D63</f>
        <v>45849</v>
      </c>
      <c r="E57" s="18">
        <f>E58+E60+E61+E63</f>
        <v>43153</v>
      </c>
      <c r="F57" s="19">
        <f t="shared" si="3"/>
        <v>94.11982813147506</v>
      </c>
    </row>
    <row r="58" spans="1:6" ht="33">
      <c r="A58" s="11" t="s">
        <v>51</v>
      </c>
      <c r="B58" s="5" t="s">
        <v>67</v>
      </c>
      <c r="C58" s="21">
        <v>25727</v>
      </c>
      <c r="D58" s="21">
        <v>23383</v>
      </c>
      <c r="E58" s="21">
        <v>22181</v>
      </c>
      <c r="F58" s="19">
        <f t="shared" si="3"/>
        <v>94.85951332164393</v>
      </c>
    </row>
    <row r="59" spans="1:6" ht="17.25">
      <c r="A59" s="13" t="s">
        <v>52</v>
      </c>
      <c r="B59" s="5" t="s">
        <v>67</v>
      </c>
      <c r="C59" s="21">
        <v>9220</v>
      </c>
      <c r="D59" s="21">
        <v>7369</v>
      </c>
      <c r="E59" s="21">
        <v>6435</v>
      </c>
      <c r="F59" s="19">
        <f t="shared" si="3"/>
        <v>87.32528158501832</v>
      </c>
    </row>
    <row r="60" spans="1:6" ht="17.25">
      <c r="A60" s="13" t="s">
        <v>53</v>
      </c>
      <c r="B60" s="5" t="s">
        <v>67</v>
      </c>
      <c r="C60" s="21">
        <v>405</v>
      </c>
      <c r="D60" s="21">
        <v>527</v>
      </c>
      <c r="E60" s="21">
        <v>2057</v>
      </c>
      <c r="F60" s="19">
        <f t="shared" si="3"/>
        <v>390.3225806451613</v>
      </c>
    </row>
    <row r="61" spans="1:6" ht="17.25">
      <c r="A61" s="13" t="s">
        <v>54</v>
      </c>
      <c r="B61" s="5" t="s">
        <v>67</v>
      </c>
      <c r="C61" s="21">
        <v>23384</v>
      </c>
      <c r="D61" s="21">
        <v>21773</v>
      </c>
      <c r="E61" s="21">
        <v>18789</v>
      </c>
      <c r="F61" s="19">
        <f t="shared" si="3"/>
        <v>86.294952464061</v>
      </c>
    </row>
    <row r="62" spans="1:6" ht="17.25">
      <c r="A62" s="13" t="s">
        <v>55</v>
      </c>
      <c r="B62" s="5" t="s">
        <v>67</v>
      </c>
      <c r="C62" s="21">
        <v>4995</v>
      </c>
      <c r="D62" s="21">
        <v>4842</v>
      </c>
      <c r="E62" s="30">
        <v>4633</v>
      </c>
      <c r="F62" s="19">
        <f t="shared" si="3"/>
        <v>95.68360181743081</v>
      </c>
    </row>
    <row r="63" spans="1:6" ht="17.25">
      <c r="A63" s="13" t="s">
        <v>56</v>
      </c>
      <c r="B63" s="5" t="s">
        <v>67</v>
      </c>
      <c r="C63" s="21">
        <v>166</v>
      </c>
      <c r="D63" s="21">
        <v>166</v>
      </c>
      <c r="E63" s="21">
        <v>126</v>
      </c>
      <c r="F63" s="19">
        <f t="shared" si="3"/>
        <v>75.90361445783132</v>
      </c>
    </row>
    <row r="64" spans="1:6" ht="33">
      <c r="A64" s="14" t="s">
        <v>57</v>
      </c>
      <c r="B64" s="5" t="s">
        <v>67</v>
      </c>
      <c r="C64" s="19">
        <f>C57/C6*100</f>
        <v>88.07928234584973</v>
      </c>
      <c r="D64" s="19">
        <f>D57/D6*100</f>
        <v>80.54281949934123</v>
      </c>
      <c r="E64" s="19">
        <f>E57/E6*100</f>
        <v>75.77348551360843</v>
      </c>
      <c r="F64" s="19">
        <f t="shared" si="3"/>
        <v>94.07851126223386</v>
      </c>
    </row>
    <row r="65" spans="1:6" ht="49.5">
      <c r="A65" s="16" t="s">
        <v>58</v>
      </c>
      <c r="B65" s="5" t="s">
        <v>67</v>
      </c>
      <c r="C65" s="24">
        <f>C48/C68</f>
        <v>27.36556359875905</v>
      </c>
      <c r="D65" s="24">
        <f>D48/D68</f>
        <v>28.32063492063492</v>
      </c>
      <c r="E65" s="24">
        <f>E48/E68</f>
        <v>34.919463087248324</v>
      </c>
      <c r="F65" s="19">
        <f t="shared" si="3"/>
        <v>123.30042453181507</v>
      </c>
    </row>
    <row r="66" spans="1:6" ht="66">
      <c r="A66" s="16" t="s">
        <v>59</v>
      </c>
      <c r="B66" s="5" t="s">
        <v>60</v>
      </c>
      <c r="C66" s="18">
        <v>0.98</v>
      </c>
      <c r="D66" s="19">
        <v>1</v>
      </c>
      <c r="E66" s="23">
        <v>1.07</v>
      </c>
      <c r="F66" s="23">
        <f>E66-D66</f>
        <v>0.07000000000000006</v>
      </c>
    </row>
    <row r="67" spans="1:6" ht="66">
      <c r="A67" s="14" t="s">
        <v>64</v>
      </c>
      <c r="B67" s="15" t="s">
        <v>10</v>
      </c>
      <c r="C67" s="18">
        <v>29.4</v>
      </c>
      <c r="D67" s="18">
        <v>28.8</v>
      </c>
      <c r="E67" s="18">
        <v>26.2</v>
      </c>
      <c r="F67" s="19">
        <f>E67-D67</f>
        <v>-2.6000000000000014</v>
      </c>
    </row>
    <row r="68" spans="1:6" ht="33">
      <c r="A68" s="16" t="s">
        <v>61</v>
      </c>
      <c r="B68" s="15" t="s">
        <v>62</v>
      </c>
      <c r="C68" s="18">
        <v>1934</v>
      </c>
      <c r="D68" s="18">
        <v>1890</v>
      </c>
      <c r="E68" s="18">
        <v>1788</v>
      </c>
      <c r="F68" s="19">
        <f>E68/D68*100</f>
        <v>94.6031746031746</v>
      </c>
    </row>
    <row r="69" spans="1:6" ht="33">
      <c r="A69" s="16" t="s">
        <v>63</v>
      </c>
      <c r="B69" s="5" t="s">
        <v>66</v>
      </c>
      <c r="C69" s="18">
        <v>427.3</v>
      </c>
      <c r="D69" s="18">
        <v>441.4</v>
      </c>
      <c r="E69" s="18">
        <v>510.4</v>
      </c>
      <c r="F69" s="19">
        <f>E69/D69*100</f>
        <v>115.63207974626188</v>
      </c>
    </row>
  </sheetData>
  <sheetProtection/>
  <mergeCells count="9">
    <mergeCell ref="A3:A4"/>
    <mergeCell ref="B3:B4"/>
    <mergeCell ref="A2:F2"/>
    <mergeCell ref="C3:E3"/>
    <mergeCell ref="F3:F4"/>
    <mergeCell ref="B46:B47"/>
    <mergeCell ref="C46:E46"/>
    <mergeCell ref="F46:F47"/>
    <mergeCell ref="A46:A47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</dc:creator>
  <cp:keywords/>
  <dc:description/>
  <cp:lastModifiedBy>User</cp:lastModifiedBy>
  <cp:lastPrinted>2018-03-12T06:58:56Z</cp:lastPrinted>
  <dcterms:created xsi:type="dcterms:W3CDTF">2016-01-26T09:24:14Z</dcterms:created>
  <dcterms:modified xsi:type="dcterms:W3CDTF">2018-03-23T12:27:03Z</dcterms:modified>
  <cp:category/>
  <cp:version/>
  <cp:contentType/>
  <cp:contentStatus/>
</cp:coreProperties>
</file>